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kanbeifa-my.sharepoint.com/personal/osawa_kanbeifa_onmicrosoft_com/Documents/003KFA フォルダ/DC関連/②導入手続き資料/"/>
    </mc:Choice>
  </mc:AlternateContent>
  <xr:revisionPtr revIDLastSave="5" documentId="8_{BCE9BD3A-038D-4E1D-951E-20D3FED25B03}" xr6:coauthVersionLast="47" xr6:coauthVersionMax="47" xr10:uidLastSave="{503105AA-7173-4B5A-A8B3-28C13CFEBFF4}"/>
  <bookViews>
    <workbookView minimized="1" xWindow="2055" yWindow="2055" windowWidth="7830" windowHeight="5910" activeTab="1" xr2:uid="{00000000-000D-0000-FFFF-FFFF00000000}"/>
  </bookViews>
  <sheets>
    <sheet name="手引き" sheetId="4" r:id="rId1"/>
    <sheet name="Sheet2" sheetId="2" r:id="rId2"/>
    <sheet name="祝日" sheetId="3" r:id="rId3"/>
  </sheets>
  <definedNames>
    <definedName name="_xlnm.Print_Area" localSheetId="1">Sheet2!$A$2:$F$47</definedName>
    <definedName name="祝日">祝日!$A$1:$A$13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7" i="2" l="1"/>
  <c r="A34" i="2"/>
  <c r="A31" i="2"/>
  <c r="A25" i="2"/>
  <c r="A21" i="2"/>
  <c r="A13" i="2"/>
  <c r="A11" i="2"/>
  <c r="A10" i="2"/>
  <c r="A12" i="2"/>
  <c r="C35" i="2" l="1"/>
  <c r="C36" i="2"/>
  <c r="H35" i="2"/>
  <c r="H36" i="2"/>
  <c r="C21" i="2"/>
  <c r="H21" i="2"/>
  <c r="F1" i="3"/>
  <c r="C29" i="2"/>
  <c r="H29" i="2"/>
  <c r="H32" i="2"/>
  <c r="C33" i="2"/>
  <c r="C32" i="2"/>
  <c r="H33" i="2"/>
  <c r="H39" i="2"/>
  <c r="H38" i="2"/>
  <c r="C39" i="2"/>
  <c r="C38" i="2"/>
  <c r="G1" i="3" l="1"/>
  <c r="H1" i="3"/>
  <c r="D5" i="2" l="1"/>
</calcChain>
</file>

<file path=xl/sharedStrings.xml><?xml version="1.0" encoding="utf-8"?>
<sst xmlns="http://schemas.openxmlformats.org/spreadsheetml/2006/main" count="68" uniqueCount="64">
  <si>
    <t>日程</t>
    <rPh sb="0" eb="2">
      <t>ニッテイ</t>
    </rPh>
    <phoneticPr fontId="1"/>
  </si>
  <si>
    <t>内容</t>
    <rPh sb="0" eb="2">
      <t>ナイヨウ</t>
    </rPh>
    <phoneticPr fontId="1"/>
  </si>
  <si>
    <t>末日まで</t>
    <rPh sb="0" eb="2">
      <t>マツジツ</t>
    </rPh>
    <phoneticPr fontId="1"/>
  </si>
  <si>
    <t>中旬</t>
    <rPh sb="0" eb="2">
      <t>チュウジュン</t>
    </rPh>
    <phoneticPr fontId="1"/>
  </si>
  <si>
    <t>下旬</t>
    <rPh sb="0" eb="2">
      <t>ゲジュン</t>
    </rPh>
    <phoneticPr fontId="1"/>
  </si>
  <si>
    <t>今後、導入までのスケジュールならびにお手続きをご案内申し上げますのでご確認ください。</t>
    <phoneticPr fontId="1"/>
  </si>
  <si>
    <t>事業主</t>
    <rPh sb="0" eb="3">
      <t>ジギョウヌシ</t>
    </rPh>
    <phoneticPr fontId="1"/>
  </si>
  <si>
    <t>加入者</t>
    <rPh sb="0" eb="3">
      <t>カニュウシャ</t>
    </rPh>
    <phoneticPr fontId="1"/>
  </si>
  <si>
    <t>導入までのスケジュール、お手続きのご案内</t>
    <phoneticPr fontId="1"/>
  </si>
  <si>
    <t>　①事務手続きのご案内</t>
    <rPh sb="2" eb="4">
      <t>ジム</t>
    </rPh>
    <rPh sb="4" eb="6">
      <t>テツヅ</t>
    </rPh>
    <rPh sb="9" eb="11">
      <t>アンナイ</t>
    </rPh>
    <phoneticPr fontId="1"/>
  </si>
  <si>
    <t>　②実施企業事業所登録完了通知書</t>
    <rPh sb="2" eb="4">
      <t>ジッシ</t>
    </rPh>
    <rPh sb="4" eb="6">
      <t>キギョウ</t>
    </rPh>
    <rPh sb="6" eb="9">
      <t>ジギョウショ</t>
    </rPh>
    <rPh sb="9" eb="11">
      <t>トウロク</t>
    </rPh>
    <rPh sb="11" eb="13">
      <t>カンリョウ</t>
    </rPh>
    <rPh sb="13" eb="16">
      <t>ツウチショ</t>
    </rPh>
    <phoneticPr fontId="1"/>
  </si>
  <si>
    <t>　③確定拠出年金制度　事務運営マニュアル</t>
    <rPh sb="2" eb="4">
      <t>カクテイ</t>
    </rPh>
    <rPh sb="4" eb="6">
      <t>キョシュツ</t>
    </rPh>
    <rPh sb="6" eb="8">
      <t>ネンキン</t>
    </rPh>
    <rPh sb="8" eb="10">
      <t>セイド</t>
    </rPh>
    <rPh sb="11" eb="13">
      <t>ジム</t>
    </rPh>
    <rPh sb="13" eb="15">
      <t>ウンエイ</t>
    </rPh>
    <phoneticPr fontId="1"/>
  </si>
  <si>
    <t>　⑤移換手続きが必要な方へのご案内</t>
    <rPh sb="2" eb="4">
      <t>イカン</t>
    </rPh>
    <rPh sb="4" eb="6">
      <t>テツヅ</t>
    </rPh>
    <rPh sb="8" eb="10">
      <t>ヒツヨウ</t>
    </rPh>
    <rPh sb="11" eb="12">
      <t>カタ</t>
    </rPh>
    <rPh sb="15" eb="17">
      <t>アンナイ</t>
    </rPh>
    <phoneticPr fontId="1"/>
  </si>
  <si>
    <t>　⑥規約承認番号について</t>
    <rPh sb="2" eb="4">
      <t>キヤク</t>
    </rPh>
    <rPh sb="4" eb="6">
      <t>ショウニン</t>
    </rPh>
    <rPh sb="6" eb="8">
      <t>バンゴウ</t>
    </rPh>
    <phoneticPr fontId="1"/>
  </si>
  <si>
    <t>　⑦確定拠出年金　対象規程（生涯設計手当規程）</t>
    <rPh sb="2" eb="4">
      <t>カクテイ</t>
    </rPh>
    <rPh sb="4" eb="6">
      <t>キョシュツ</t>
    </rPh>
    <rPh sb="6" eb="8">
      <t>ネンキン</t>
    </rPh>
    <rPh sb="9" eb="11">
      <t>タイショウ</t>
    </rPh>
    <rPh sb="11" eb="13">
      <t>キテイ</t>
    </rPh>
    <rPh sb="14" eb="16">
      <t>ショウガイ</t>
    </rPh>
    <rPh sb="16" eb="18">
      <t>セッケイ</t>
    </rPh>
    <rPh sb="18" eb="20">
      <t>テアテ</t>
    </rPh>
    <rPh sb="20" eb="22">
      <t>キテイ</t>
    </rPh>
    <phoneticPr fontId="1"/>
  </si>
  <si>
    <t>●厚生局申請書類　調印</t>
    <rPh sb="1" eb="3">
      <t>コウセイ</t>
    </rPh>
    <rPh sb="3" eb="4">
      <t>キョク</t>
    </rPh>
    <rPh sb="4" eb="6">
      <t>シンセイ</t>
    </rPh>
    <rPh sb="6" eb="8">
      <t>ショルイ</t>
    </rPh>
    <rPh sb="9" eb="11">
      <t>チョウイン</t>
    </rPh>
    <phoneticPr fontId="1"/>
  </si>
  <si>
    <t>○厚生局へ規約承認申請</t>
    <rPh sb="1" eb="3">
      <t>コウセイ</t>
    </rPh>
    <rPh sb="3" eb="4">
      <t>キョク</t>
    </rPh>
    <rPh sb="5" eb="7">
      <t>キヤク</t>
    </rPh>
    <rPh sb="7" eb="9">
      <t>ショウニン</t>
    </rPh>
    <rPh sb="9" eb="11">
      <t>シンセイ</t>
    </rPh>
    <phoneticPr fontId="1"/>
  </si>
  <si>
    <t>○ＳＢＩベネフィットシステムズより事業主担当者様宛に郵送</t>
    <rPh sb="17" eb="20">
      <t>ジギョウヌシ</t>
    </rPh>
    <rPh sb="20" eb="24">
      <t>タントウシャサマ</t>
    </rPh>
    <rPh sb="24" eb="25">
      <t>アテ</t>
    </rPh>
    <rPh sb="26" eb="28">
      <t>ユウソウ</t>
    </rPh>
    <phoneticPr fontId="1"/>
  </si>
  <si>
    <t>従業員同意</t>
    <rPh sb="0" eb="3">
      <t>ジュウギョウイン</t>
    </rPh>
    <rPh sb="3" eb="5">
      <t>ドウイ</t>
    </rPh>
    <phoneticPr fontId="1"/>
  </si>
  <si>
    <t>●加入者登録ファイルを管理者サイトにアップロード</t>
    <rPh sb="1" eb="4">
      <t>カニュウシャ</t>
    </rPh>
    <rPh sb="4" eb="6">
      <t>トウロク</t>
    </rPh>
    <rPh sb="11" eb="14">
      <t>カンリシャ</t>
    </rPh>
    <phoneticPr fontId="1"/>
  </si>
  <si>
    <t>上旬</t>
    <rPh sb="0" eb="2">
      <t>ジョウジュン</t>
    </rPh>
    <phoneticPr fontId="1"/>
  </si>
  <si>
    <t>●企業型確定拠出年金制度導入　着手</t>
    <rPh sb="1" eb="4">
      <t>キギョウガタ</t>
    </rPh>
    <rPh sb="4" eb="6">
      <t>カクテイ</t>
    </rPh>
    <rPh sb="6" eb="8">
      <t>キョシュツ</t>
    </rPh>
    <rPh sb="8" eb="10">
      <t>ネンキン</t>
    </rPh>
    <rPh sb="10" eb="12">
      <t>セイド</t>
    </rPh>
    <rPh sb="12" eb="14">
      <t>ドウニュウ</t>
    </rPh>
    <rPh sb="15" eb="17">
      <t>チャクシュ</t>
    </rPh>
    <phoneticPr fontId="1"/>
  </si>
  <si>
    <t>スターターキット配布</t>
    <rPh sb="8" eb="10">
      <t>ハイフ</t>
    </rPh>
    <phoneticPr fontId="1"/>
  </si>
  <si>
    <t>○スターターキット送付（事業所宛直送）　</t>
    <rPh sb="9" eb="11">
      <t>ソウフ</t>
    </rPh>
    <rPh sb="12" eb="14">
      <t>ジギョウ</t>
    </rPh>
    <rPh sb="14" eb="15">
      <t>ショ</t>
    </rPh>
    <rPh sb="15" eb="16">
      <t>アテ</t>
    </rPh>
    <rPh sb="16" eb="18">
      <t>チョクソウ</t>
    </rPh>
    <phoneticPr fontId="1"/>
  </si>
  <si>
    <t>初回拠出</t>
    <rPh sb="0" eb="2">
      <t>ショカイ</t>
    </rPh>
    <rPh sb="2" eb="4">
      <t>キョシュツ</t>
    </rPh>
    <phoneticPr fontId="1"/>
  </si>
  <si>
    <t>末日</t>
    <rPh sb="0" eb="2">
      <t>マツジツ</t>
    </rPh>
    <phoneticPr fontId="1"/>
  </si>
  <si>
    <t>○ＳＢＩベネフィットシステムズより　初回口座振替明細書ご案内</t>
    <phoneticPr fontId="1"/>
  </si>
  <si>
    <t>○ＳＢＩベネフィットシステムズより　２回目口座振替明細書ご案内</t>
    <phoneticPr fontId="1"/>
  </si>
  <si>
    <t>○ＳＢＩベネフィットシステムズより　３回目口座振替明細書ご案内</t>
    <phoneticPr fontId="1"/>
  </si>
  <si>
    <t>○ＳＢＩベネフィットシステムズより　４回目口座振替明細書ご案内</t>
    <phoneticPr fontId="1"/>
  </si>
  <si>
    <t>◆初回引落（掛金＋収納代行手数料）</t>
    <rPh sb="1" eb="3">
      <t>ショカイ</t>
    </rPh>
    <rPh sb="3" eb="5">
      <t>ヒキオトシ</t>
    </rPh>
    <rPh sb="6" eb="8">
      <t>カケキン</t>
    </rPh>
    <rPh sb="9" eb="11">
      <t>シュウノウ</t>
    </rPh>
    <rPh sb="11" eb="13">
      <t>ダイコウ</t>
    </rPh>
    <rPh sb="13" eb="15">
      <t>テスウ</t>
    </rPh>
    <rPh sb="15" eb="16">
      <t>リョウ</t>
    </rPh>
    <phoneticPr fontId="1"/>
  </si>
  <si>
    <r>
      <t>◆２回目引落（掛金＋</t>
    </r>
    <r>
      <rPr>
        <u/>
        <sz val="9"/>
        <color theme="1"/>
        <rFont val="ＭＳ Ｐゴシック"/>
        <family val="3"/>
        <charset val="128"/>
        <scheme val="minor"/>
      </rPr>
      <t>初期導入費用</t>
    </r>
    <r>
      <rPr>
        <sz val="9"/>
        <color theme="1"/>
        <rFont val="ＭＳ Ｐゴシック"/>
        <family val="2"/>
        <charset val="128"/>
        <scheme val="minor"/>
      </rPr>
      <t>＋運営管理手数料＋収納代行手数料）</t>
    </r>
    <rPh sb="2" eb="4">
      <t>カイメ</t>
    </rPh>
    <rPh sb="4" eb="6">
      <t>ヒキオトシ</t>
    </rPh>
    <rPh sb="7" eb="9">
      <t>カケキン</t>
    </rPh>
    <rPh sb="10" eb="12">
      <t>ショキ</t>
    </rPh>
    <rPh sb="12" eb="14">
      <t>ドウニュウ</t>
    </rPh>
    <rPh sb="14" eb="16">
      <t>ヒヨウ</t>
    </rPh>
    <rPh sb="17" eb="19">
      <t>ウンエイ</t>
    </rPh>
    <rPh sb="19" eb="21">
      <t>カンリ</t>
    </rPh>
    <rPh sb="21" eb="23">
      <t>テスウ</t>
    </rPh>
    <rPh sb="23" eb="24">
      <t>リョウ</t>
    </rPh>
    <rPh sb="25" eb="27">
      <t>シュウノウ</t>
    </rPh>
    <rPh sb="27" eb="29">
      <t>ダイコウ</t>
    </rPh>
    <rPh sb="29" eb="31">
      <t>テスウ</t>
    </rPh>
    <rPh sb="31" eb="32">
      <t>リョウ</t>
    </rPh>
    <phoneticPr fontId="1"/>
  </si>
  <si>
    <r>
      <t>◆３回目引落（掛金＋運営管理手数料＋資産管理手数料＋</t>
    </r>
    <r>
      <rPr>
        <u/>
        <sz val="9"/>
        <color theme="1"/>
        <rFont val="ＭＳ Ｐゴシック"/>
        <family val="3"/>
        <charset val="128"/>
        <scheme val="minor"/>
      </rPr>
      <t>資産管理手数料預託金</t>
    </r>
    <r>
      <rPr>
        <sz val="9"/>
        <color theme="1"/>
        <rFont val="ＭＳ Ｐゴシック"/>
        <family val="2"/>
        <charset val="128"/>
        <scheme val="minor"/>
      </rPr>
      <t>＋収納代行手数料）</t>
    </r>
    <rPh sb="2" eb="4">
      <t>カイメ</t>
    </rPh>
    <rPh sb="4" eb="6">
      <t>ヒキオトシ</t>
    </rPh>
    <rPh sb="7" eb="9">
      <t>カケキン</t>
    </rPh>
    <rPh sb="10" eb="12">
      <t>ウンエイ</t>
    </rPh>
    <rPh sb="12" eb="14">
      <t>カンリ</t>
    </rPh>
    <rPh sb="14" eb="16">
      <t>テスウ</t>
    </rPh>
    <rPh sb="16" eb="17">
      <t>リョウ</t>
    </rPh>
    <rPh sb="18" eb="20">
      <t>シサン</t>
    </rPh>
    <rPh sb="20" eb="22">
      <t>カンリ</t>
    </rPh>
    <rPh sb="22" eb="24">
      <t>テスウ</t>
    </rPh>
    <rPh sb="24" eb="25">
      <t>リョウ</t>
    </rPh>
    <rPh sb="26" eb="28">
      <t>シサン</t>
    </rPh>
    <rPh sb="28" eb="30">
      <t>カンリ</t>
    </rPh>
    <rPh sb="30" eb="32">
      <t>テスウ</t>
    </rPh>
    <rPh sb="32" eb="33">
      <t>リョウ</t>
    </rPh>
    <rPh sb="33" eb="36">
      <t>ヨタクキン</t>
    </rPh>
    <rPh sb="37" eb="39">
      <t>シュウノウ</t>
    </rPh>
    <rPh sb="39" eb="41">
      <t>ダイコウ</t>
    </rPh>
    <rPh sb="41" eb="43">
      <t>テスウ</t>
    </rPh>
    <rPh sb="43" eb="44">
      <t>リョウ</t>
    </rPh>
    <phoneticPr fontId="1"/>
  </si>
  <si>
    <t>◆４回目引落（掛金＋運営管理手数料＋資産管理手数料＋収納代行手数料）</t>
    <rPh sb="2" eb="3">
      <t>カイ</t>
    </rPh>
    <rPh sb="3" eb="4">
      <t>メ</t>
    </rPh>
    <rPh sb="4" eb="6">
      <t>ヒキオトシ</t>
    </rPh>
    <rPh sb="7" eb="9">
      <t>カケキン</t>
    </rPh>
    <rPh sb="10" eb="12">
      <t>ウンエイ</t>
    </rPh>
    <rPh sb="12" eb="14">
      <t>カンリ</t>
    </rPh>
    <rPh sb="14" eb="16">
      <t>テスウ</t>
    </rPh>
    <rPh sb="16" eb="17">
      <t>リョウ</t>
    </rPh>
    <rPh sb="18" eb="20">
      <t>シサン</t>
    </rPh>
    <rPh sb="20" eb="22">
      <t>カンリ</t>
    </rPh>
    <rPh sb="22" eb="24">
      <t>テスウ</t>
    </rPh>
    <rPh sb="24" eb="25">
      <t>リョウ</t>
    </rPh>
    <rPh sb="26" eb="28">
      <t>シュウノウ</t>
    </rPh>
    <rPh sb="28" eb="30">
      <t>ダイコウ</t>
    </rPh>
    <rPh sb="30" eb="32">
      <t>テスウ</t>
    </rPh>
    <rPh sb="32" eb="33">
      <t>リョウ</t>
    </rPh>
    <phoneticPr fontId="1"/>
  </si>
  <si>
    <t>拠出</t>
    <rPh sb="0" eb="2">
      <t>キョシュツ</t>
    </rPh>
    <phoneticPr fontId="1"/>
  </si>
  <si>
    <t>　④選択制確定拠出年金導入にあたっての諸手続きについて(選択制の場合）</t>
    <rPh sb="2" eb="5">
      <t>センタクセイ</t>
    </rPh>
    <rPh sb="5" eb="7">
      <t>カクテイ</t>
    </rPh>
    <rPh sb="7" eb="9">
      <t>キョシュツ</t>
    </rPh>
    <rPh sb="9" eb="11">
      <t>ネンキン</t>
    </rPh>
    <rPh sb="11" eb="13">
      <t>ドウニュウ</t>
    </rPh>
    <rPh sb="19" eb="20">
      <t>ショ</t>
    </rPh>
    <rPh sb="20" eb="22">
      <t>テツヅ</t>
    </rPh>
    <phoneticPr fontId="1"/>
  </si>
  <si>
    <t>☆制度導入　</t>
    <rPh sb="1" eb="3">
      <t>セイド</t>
    </rPh>
    <rPh sb="3" eb="5">
      <t>ドウニュウ</t>
    </rPh>
    <phoneticPr fontId="1"/>
  </si>
  <si>
    <t>拠出日：毎月２０日。２０日が休日の場合は翌営業日。</t>
    <rPh sb="0" eb="2">
      <t>キョシュツ</t>
    </rPh>
    <rPh sb="2" eb="3">
      <t>ビ</t>
    </rPh>
    <rPh sb="4" eb="6">
      <t>マイツキ</t>
    </rPh>
    <rPh sb="8" eb="9">
      <t>カ</t>
    </rPh>
    <rPh sb="12" eb="13">
      <t>カ</t>
    </rPh>
    <rPh sb="14" eb="16">
      <t>キュウジツ</t>
    </rPh>
    <rPh sb="17" eb="19">
      <t>バアイ</t>
    </rPh>
    <rPh sb="20" eb="21">
      <t>ヨク</t>
    </rPh>
    <rPh sb="21" eb="24">
      <t>エイギョウビ</t>
    </rPh>
    <phoneticPr fontId="1"/>
  </si>
  <si>
    <t>口座振替日：毎月２６日。２６日が休日の場合は翌営業日。</t>
    <rPh sb="0" eb="2">
      <t>コウザ</t>
    </rPh>
    <rPh sb="2" eb="4">
      <t>フリカエ</t>
    </rPh>
    <rPh sb="4" eb="5">
      <t>ビ</t>
    </rPh>
    <rPh sb="6" eb="8">
      <t>マイツキ</t>
    </rPh>
    <rPh sb="10" eb="11">
      <t>ニチ</t>
    </rPh>
    <rPh sb="14" eb="15">
      <t>ニチ</t>
    </rPh>
    <rPh sb="16" eb="18">
      <t>キュウジツ</t>
    </rPh>
    <rPh sb="19" eb="21">
      <t>バアイ</t>
    </rPh>
    <rPh sb="22" eb="23">
      <t>ヨク</t>
    </rPh>
    <rPh sb="23" eb="26">
      <t>エイギョウビ</t>
    </rPh>
    <phoneticPr fontId="1"/>
  </si>
  <si>
    <t>生涯設計手当選択届</t>
    <rPh sb="0" eb="2">
      <t>ショウガイ</t>
    </rPh>
    <rPh sb="2" eb="4">
      <t>セッケイ</t>
    </rPh>
    <rPh sb="4" eb="6">
      <t>テアテ</t>
    </rPh>
    <rPh sb="6" eb="8">
      <t>センタク</t>
    </rPh>
    <rPh sb="8" eb="9">
      <t>トドケ</t>
    </rPh>
    <phoneticPr fontId="1"/>
  </si>
  <si>
    <t>●企業型確定拠出年金に加入される方が、個人型確定拠出年金、もしくは、前の勤め先で企業型確定拠出年金に加入されていた場合、年金資産と年金記録の移換手続きが必要となります。</t>
    <rPh sb="1" eb="4">
      <t>キギョウガタ</t>
    </rPh>
    <rPh sb="4" eb="6">
      <t>カクテイ</t>
    </rPh>
    <rPh sb="6" eb="8">
      <t>キョシュツ</t>
    </rPh>
    <rPh sb="8" eb="10">
      <t>ネンキン</t>
    </rPh>
    <rPh sb="11" eb="13">
      <t>カニュウ</t>
    </rPh>
    <rPh sb="16" eb="17">
      <t>カタ</t>
    </rPh>
    <rPh sb="19" eb="21">
      <t>コジン</t>
    </rPh>
    <rPh sb="21" eb="22">
      <t>ガタ</t>
    </rPh>
    <rPh sb="22" eb="24">
      <t>カクテイ</t>
    </rPh>
    <rPh sb="24" eb="26">
      <t>キョシュツ</t>
    </rPh>
    <rPh sb="26" eb="28">
      <t>ネンキン</t>
    </rPh>
    <rPh sb="34" eb="35">
      <t>マエ</t>
    </rPh>
    <rPh sb="36" eb="37">
      <t>ツト</t>
    </rPh>
    <rPh sb="38" eb="39">
      <t>サキ</t>
    </rPh>
    <rPh sb="40" eb="42">
      <t>キギョウ</t>
    </rPh>
    <rPh sb="42" eb="43">
      <t>ガタ</t>
    </rPh>
    <rPh sb="43" eb="45">
      <t>カクテイ</t>
    </rPh>
    <rPh sb="45" eb="47">
      <t>キョシュツ</t>
    </rPh>
    <rPh sb="47" eb="49">
      <t>ネンキン</t>
    </rPh>
    <rPh sb="50" eb="52">
      <t>カニュウ</t>
    </rPh>
    <rPh sb="57" eb="59">
      <t>バアイ</t>
    </rPh>
    <rPh sb="60" eb="62">
      <t>ネンキン</t>
    </rPh>
    <rPh sb="62" eb="64">
      <t>シサン</t>
    </rPh>
    <rPh sb="65" eb="67">
      <t>ネンキン</t>
    </rPh>
    <rPh sb="67" eb="69">
      <t>キロク</t>
    </rPh>
    <rPh sb="70" eb="72">
      <t>イカン</t>
    </rPh>
    <rPh sb="72" eb="74">
      <t>テツヅ</t>
    </rPh>
    <rPh sb="76" eb="78">
      <t>ヒツヨウ</t>
    </rPh>
    <phoneticPr fontId="1"/>
  </si>
  <si>
    <t>確認用</t>
    <rPh sb="0" eb="2">
      <t>カクニン</t>
    </rPh>
    <rPh sb="2" eb="3">
      <t>ヨウ</t>
    </rPh>
    <phoneticPr fontId="1"/>
  </si>
  <si>
    <t>春分の日</t>
    <rPh sb="0" eb="2">
      <t>シュンブン</t>
    </rPh>
    <rPh sb="3" eb="4">
      <t>ヒ</t>
    </rPh>
    <phoneticPr fontId="1"/>
  </si>
  <si>
    <t>元旦</t>
    <rPh sb="0" eb="2">
      <t>ガンタン</t>
    </rPh>
    <phoneticPr fontId="1"/>
  </si>
  <si>
    <t>に厚生局への申請を行い</t>
    <phoneticPr fontId="1"/>
  </si>
  <si>
    <t>の導入にむけ準備を進めております。</t>
    <phoneticPr fontId="1"/>
  </si>
  <si>
    <t>導入月</t>
    <rPh sb="0" eb="2">
      <t>ドウニュウ</t>
    </rPh>
    <rPh sb="2" eb="3">
      <t>ツキ</t>
    </rPh>
    <phoneticPr fontId="1"/>
  </si>
  <si>
    <t>1日</t>
    <rPh sb="1" eb="2">
      <t>ヒ</t>
    </rPh>
    <phoneticPr fontId="1"/>
  </si>
  <si>
    <t>15日頃</t>
    <rPh sb="2" eb="3">
      <t>ヒ</t>
    </rPh>
    <rPh sb="3" eb="4">
      <t>ゴロ</t>
    </rPh>
    <phoneticPr fontId="1"/>
  </si>
  <si>
    <t>パートナー各位</t>
    <rPh sb="5" eb="7">
      <t>カクイ</t>
    </rPh>
    <phoneticPr fontId="1"/>
  </si>
  <si>
    <t>お世話になります。</t>
    <rPh sb="1" eb="3">
      <t>セワ</t>
    </rPh>
    <phoneticPr fontId="1"/>
  </si>
  <si>
    <t>確定拠出年金導入事業主は制度の導入に着手し厚生局申請書類への調印、</t>
    <rPh sb="0" eb="2">
      <t>カクテイ</t>
    </rPh>
    <rPh sb="2" eb="4">
      <t>キョシュツ</t>
    </rPh>
    <rPh sb="4" eb="6">
      <t>ネンキン</t>
    </rPh>
    <rPh sb="6" eb="8">
      <t>ドウニュウ</t>
    </rPh>
    <rPh sb="8" eb="11">
      <t>ジギョウヌシ</t>
    </rPh>
    <rPh sb="12" eb="14">
      <t>セイド</t>
    </rPh>
    <rPh sb="15" eb="17">
      <t>ドウニュウ</t>
    </rPh>
    <rPh sb="18" eb="20">
      <t>チャクシュ</t>
    </rPh>
    <rPh sb="21" eb="23">
      <t>コウセイ</t>
    </rPh>
    <rPh sb="23" eb="24">
      <t>キョク</t>
    </rPh>
    <rPh sb="24" eb="26">
      <t>シンセイ</t>
    </rPh>
    <rPh sb="26" eb="28">
      <t>ショルイ</t>
    </rPh>
    <rPh sb="30" eb="32">
      <t>チョウイン</t>
    </rPh>
    <phoneticPr fontId="1"/>
  </si>
  <si>
    <t>みずほ信託銀行との信託契約等に係る手続きが完了いたしますと一旦手続きは終了し</t>
    <rPh sb="15" eb="16">
      <t>カカ</t>
    </rPh>
    <rPh sb="17" eb="19">
      <t>テツヅ</t>
    </rPh>
    <rPh sb="21" eb="23">
      <t>カンリョウ</t>
    </rPh>
    <rPh sb="29" eb="31">
      <t>イッタン</t>
    </rPh>
    <rPh sb="31" eb="33">
      <t>テツヅ</t>
    </rPh>
    <rPh sb="35" eb="37">
      <t>シュウリョウ</t>
    </rPh>
    <phoneticPr fontId="1"/>
  </si>
  <si>
    <t>空白期間がございます。</t>
    <rPh sb="0" eb="2">
      <t>クウハク</t>
    </rPh>
    <rPh sb="2" eb="4">
      <t>キカン</t>
    </rPh>
    <phoneticPr fontId="1"/>
  </si>
  <si>
    <t>厚生局への申請完了後の手続きについて実施事業主担当者へご案内ください。</t>
    <rPh sb="0" eb="2">
      <t>コウセイ</t>
    </rPh>
    <rPh sb="2" eb="3">
      <t>キョク</t>
    </rPh>
    <rPh sb="5" eb="7">
      <t>シンセイ</t>
    </rPh>
    <rPh sb="7" eb="9">
      <t>カンリョウ</t>
    </rPh>
    <rPh sb="9" eb="10">
      <t>ゴ</t>
    </rPh>
    <rPh sb="11" eb="13">
      <t>テツヅ</t>
    </rPh>
    <rPh sb="18" eb="20">
      <t>ジッシ</t>
    </rPh>
    <rPh sb="20" eb="23">
      <t>ジギョウヌシ</t>
    </rPh>
    <rPh sb="23" eb="26">
      <t>タントウシャ</t>
    </rPh>
    <rPh sb="28" eb="30">
      <t>アンナイ</t>
    </rPh>
    <phoneticPr fontId="1"/>
  </si>
  <si>
    <t>Sheet2、B-2　企業名を入力してください。</t>
    <rPh sb="11" eb="13">
      <t>キギョウ</t>
    </rPh>
    <rPh sb="13" eb="14">
      <t>メイ</t>
    </rPh>
    <rPh sb="15" eb="17">
      <t>ニュウリョク</t>
    </rPh>
    <phoneticPr fontId="1"/>
  </si>
  <si>
    <t>Sheet2、B-5　申請月を西暦で入力してください。</t>
    <rPh sb="11" eb="13">
      <t>シンセイ</t>
    </rPh>
    <rPh sb="13" eb="14">
      <t>ヅキ</t>
    </rPh>
    <rPh sb="15" eb="17">
      <t>セイレキ</t>
    </rPh>
    <rPh sb="18" eb="20">
      <t>ニュウリョク</t>
    </rPh>
    <phoneticPr fontId="1"/>
  </si>
  <si>
    <t>●給与明細の変更（当月より給与変更の場合）</t>
    <rPh sb="1" eb="3">
      <t>キュウヨ</t>
    </rPh>
    <rPh sb="3" eb="5">
      <t>メイサイ</t>
    </rPh>
    <rPh sb="6" eb="8">
      <t>ヘンコウ</t>
    </rPh>
    <rPh sb="9" eb="11">
      <t>トウゲツ</t>
    </rPh>
    <rPh sb="13" eb="15">
      <t>キュウヨ</t>
    </rPh>
    <rPh sb="15" eb="17">
      <t>ヘンコウ</t>
    </rPh>
    <rPh sb="18" eb="20">
      <t>バアイ</t>
    </rPh>
    <phoneticPr fontId="1"/>
  </si>
  <si>
    <t>●掛金の配分指定</t>
    <rPh sb="1" eb="3">
      <t>カケキン</t>
    </rPh>
    <rPh sb="4" eb="6">
      <t>ハイブン</t>
    </rPh>
    <rPh sb="6" eb="8">
      <t>シテイ</t>
    </rPh>
    <phoneticPr fontId="1"/>
  </si>
  <si>
    <t>◇確定拠出年金の事務運営に関するお問合せ</t>
    <rPh sb="1" eb="3">
      <t>カクテイ</t>
    </rPh>
    <rPh sb="3" eb="5">
      <t>キョシュツ</t>
    </rPh>
    <rPh sb="5" eb="7">
      <t>ネンキン</t>
    </rPh>
    <rPh sb="8" eb="10">
      <t>ジム</t>
    </rPh>
    <rPh sb="10" eb="12">
      <t>ウンエイ</t>
    </rPh>
    <rPh sb="13" eb="14">
      <t>カン</t>
    </rPh>
    <rPh sb="17" eb="19">
      <t>トイアワ</t>
    </rPh>
    <phoneticPr fontId="1"/>
  </si>
  <si>
    <t>☎:0570-005-401（営業時間：平日10：00～18：00）</t>
    <rPh sb="15" eb="17">
      <t>エイギョウ</t>
    </rPh>
    <rPh sb="17" eb="19">
      <t>ジカン</t>
    </rPh>
    <rPh sb="20" eb="22">
      <t>ヘイジツ</t>
    </rPh>
    <phoneticPr fontId="1"/>
  </si>
  <si>
    <t>◇規約・生涯設計手当規程等に関するお問合せ</t>
    <rPh sb="1" eb="3">
      <t>キヤク</t>
    </rPh>
    <rPh sb="4" eb="6">
      <t>ショウガイ</t>
    </rPh>
    <rPh sb="6" eb="8">
      <t>セッケイ</t>
    </rPh>
    <rPh sb="8" eb="10">
      <t>テアテ</t>
    </rPh>
    <rPh sb="10" eb="12">
      <t>キテイ</t>
    </rPh>
    <rPh sb="12" eb="13">
      <t>トウ</t>
    </rPh>
    <rPh sb="14" eb="15">
      <t>カン</t>
    </rPh>
    <rPh sb="18" eb="20">
      <t>トイアワ</t>
    </rPh>
    <phoneticPr fontId="1"/>
  </si>
  <si>
    <t>☎：03-6229-0041</t>
    <phoneticPr fontId="1"/>
  </si>
  <si>
    <r>
      <rPr>
        <sz val="12"/>
        <color rgb="FFFF0000"/>
        <rFont val="ＭＳ Ｐゴシック"/>
        <family val="3"/>
        <charset val="128"/>
        <scheme val="minor"/>
      </rPr>
      <t>_________________________</t>
    </r>
    <r>
      <rPr>
        <sz val="12"/>
        <color theme="1"/>
        <rFont val="ＭＳ Ｐゴシック"/>
        <family val="3"/>
        <charset val="128"/>
        <scheme val="minor"/>
      </rPr>
      <t xml:space="preserve">  様</t>
    </r>
    <rPh sb="27" eb="28">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</si>
</sst>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
    <numFmt numFmtId="177" formatCode="d&quot;日&quot;"/>
    <numFmt numFmtId="178" formatCode="yyyy/m/d;@"/>
  </numFmts>
  <fonts count="2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0"/>
      <color theme="1"/>
      <name val="ＭＳ Ｐゴシック"/>
      <family val="2"/>
      <charset val="128"/>
      <scheme val="minor"/>
    </font>
    <font>
      <u/>
      <sz val="9"/>
      <color theme="1"/>
      <name val="ＭＳ Ｐゴシック"/>
      <family val="3"/>
      <charset val="128"/>
      <scheme val="minor"/>
    </font>
    <font>
      <sz val="9"/>
      <name val="ＭＳ Ｐゴシック"/>
      <family val="2"/>
      <charset val="128"/>
      <scheme val="minor"/>
    </font>
    <font>
      <sz val="9"/>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1"/>
      <color theme="0"/>
      <name val="ＭＳ Ｐゴシック"/>
      <family val="2"/>
      <charset val="128"/>
      <scheme val="minor"/>
    </font>
    <font>
      <sz val="18"/>
      <color theme="1"/>
      <name val="ＭＳ Ｐゴシック"/>
      <family val="3"/>
      <charset val="128"/>
      <scheme val="minor"/>
    </font>
    <font>
      <sz val="9"/>
      <color theme="1"/>
      <name val="ＭＳ Ｐゴシック"/>
      <family val="3"/>
      <charset val="128"/>
      <scheme val="minor"/>
    </font>
    <font>
      <sz val="11"/>
      <color theme="0"/>
      <name val="ＭＳ Ｐゴシック"/>
      <family val="3"/>
      <charset val="128"/>
      <scheme val="minor"/>
    </font>
    <font>
      <sz val="9"/>
      <color theme="0"/>
      <name val="ＭＳ Ｐゴシック"/>
      <family val="3"/>
      <charset val="128"/>
      <scheme val="minor"/>
    </font>
    <font>
      <b/>
      <sz val="9"/>
      <color theme="1"/>
      <name val="ＭＳ Ｐゴシック"/>
      <family val="3"/>
      <charset val="128"/>
      <scheme val="minor"/>
    </font>
    <font>
      <sz val="8.5"/>
      <color theme="1"/>
      <name val="ＭＳ Ｐゴシック"/>
      <family val="3"/>
      <charset val="128"/>
      <scheme val="minor"/>
    </font>
    <font>
      <sz val="9"/>
      <color rgb="FFFF000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2"/>
      <name val="ＭＳ Ｐゴシック"/>
      <family val="3"/>
      <charset val="128"/>
      <scheme val="minor"/>
    </font>
    <font>
      <sz val="11"/>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12"/>
      <color rgb="FFFF0000"/>
      <name val="ＭＳ Ｐゴシック"/>
      <family val="3"/>
      <charset val="128"/>
      <scheme val="minor"/>
    </font>
  </fonts>
  <fills count="9">
    <fill>
      <patternFill patternType="none"/>
    </fill>
    <fill>
      <patternFill patternType="gray125"/>
    </fill>
    <fill>
      <patternFill patternType="solid">
        <fgColor rgb="FF00B0F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14999847407452621"/>
        <bgColor indexed="64"/>
      </patternFill>
    </fill>
  </fills>
  <borders count="57">
    <border>
      <left/>
      <right/>
      <top/>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bottom/>
      <diagonal/>
    </border>
    <border>
      <left/>
      <right/>
      <top style="thin">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138">
    <xf numFmtId="0" fontId="0" fillId="0" borderId="0" xfId="0">
      <alignment vertical="center"/>
    </xf>
    <xf numFmtId="0" fontId="0" fillId="0" borderId="0" xfId="0" applyAlignment="1">
      <alignment horizontal="center" vertical="center"/>
    </xf>
    <xf numFmtId="31" fontId="0" fillId="0" borderId="0" xfId="0" applyNumberForma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11" fillId="0" borderId="0" xfId="0" applyFont="1" applyAlignment="1">
      <alignment horizontal="center" vertical="center"/>
    </xf>
    <xf numFmtId="0" fontId="0" fillId="0" borderId="0" xfId="0" applyAlignment="1">
      <alignment horizontal="left" vertical="center"/>
    </xf>
    <xf numFmtId="55" fontId="0" fillId="0" borderId="0" xfId="0" applyNumberFormat="1">
      <alignment vertical="center"/>
    </xf>
    <xf numFmtId="0" fontId="13" fillId="2" borderId="25" xfId="0" applyFont="1" applyFill="1" applyBorder="1" applyAlignment="1">
      <alignment horizontal="center" vertical="center"/>
    </xf>
    <xf numFmtId="0" fontId="13" fillId="2" borderId="24" xfId="0" applyFont="1" applyFill="1" applyBorder="1" applyAlignment="1">
      <alignment horizontal="center" vertical="center"/>
    </xf>
    <xf numFmtId="0" fontId="13" fillId="2" borderId="14" xfId="0" applyFont="1" applyFill="1" applyBorder="1" applyAlignment="1">
      <alignment horizontal="center" vertical="center"/>
    </xf>
    <xf numFmtId="0" fontId="2" fillId="3" borderId="15" xfId="0" applyFont="1" applyFill="1" applyBorder="1">
      <alignment vertical="center"/>
    </xf>
    <xf numFmtId="0" fontId="0" fillId="3" borderId="20" xfId="0" applyFill="1" applyBorder="1" applyAlignment="1">
      <alignment horizontal="left" vertical="center"/>
    </xf>
    <xf numFmtId="0" fontId="0" fillId="3" borderId="11" xfId="0" applyFill="1" applyBorder="1" applyAlignment="1">
      <alignment horizontal="center" vertical="center"/>
    </xf>
    <xf numFmtId="0" fontId="2" fillId="3" borderId="15" xfId="0" applyFont="1" applyFill="1" applyBorder="1" applyAlignment="1">
      <alignment horizontal="center" vertical="center"/>
    </xf>
    <xf numFmtId="0" fontId="0" fillId="3" borderId="26" xfId="0" applyFill="1" applyBorder="1" applyAlignment="1">
      <alignment horizontal="left" vertical="center"/>
    </xf>
    <xf numFmtId="0" fontId="0" fillId="3" borderId="21" xfId="0" applyFill="1" applyBorder="1" applyAlignment="1">
      <alignment horizontal="center" vertical="center"/>
    </xf>
    <xf numFmtId="0" fontId="3" fillId="5" borderId="27" xfId="0" applyFont="1" applyFill="1" applyBorder="1" applyAlignment="1">
      <alignment horizontal="left" vertical="center"/>
    </xf>
    <xf numFmtId="0" fontId="3" fillId="5" borderId="4" xfId="0" applyFont="1" applyFill="1" applyBorder="1" applyAlignment="1">
      <alignment horizontal="left" vertical="center"/>
    </xf>
    <xf numFmtId="0" fontId="0" fillId="5" borderId="45" xfId="0" applyFill="1" applyBorder="1" applyAlignment="1">
      <alignment horizontal="center" vertical="center"/>
    </xf>
    <xf numFmtId="0" fontId="3" fillId="5" borderId="28" xfId="0" applyFont="1" applyFill="1" applyBorder="1" applyAlignment="1">
      <alignment horizontal="left" vertical="center"/>
    </xf>
    <xf numFmtId="0" fontId="3" fillId="5" borderId="2" xfId="0" applyFont="1" applyFill="1" applyBorder="1" applyAlignment="1">
      <alignment horizontal="left" vertical="center"/>
    </xf>
    <xf numFmtId="0" fontId="0" fillId="5" borderId="43" xfId="0" applyFill="1" applyBorder="1" applyAlignment="1">
      <alignment horizontal="center" vertical="center"/>
    </xf>
    <xf numFmtId="0" fontId="3" fillId="5" borderId="2" xfId="0" applyFont="1" applyFill="1" applyBorder="1" applyAlignment="1">
      <alignment horizontal="center" vertical="center"/>
    </xf>
    <xf numFmtId="0" fontId="11" fillId="5" borderId="28" xfId="0" applyFont="1" applyFill="1" applyBorder="1" applyAlignment="1">
      <alignment horizontal="left" vertical="center"/>
    </xf>
    <xf numFmtId="0" fontId="11" fillId="5" borderId="2" xfId="0" applyFont="1" applyFill="1" applyBorder="1" applyAlignment="1">
      <alignment horizontal="left" vertical="center"/>
    </xf>
    <xf numFmtId="0" fontId="11" fillId="5" borderId="28" xfId="0" applyFont="1" applyFill="1" applyBorder="1">
      <alignment vertical="center"/>
    </xf>
    <xf numFmtId="0" fontId="11" fillId="5" borderId="2" xfId="0" applyFont="1" applyFill="1" applyBorder="1">
      <alignment vertical="center"/>
    </xf>
    <xf numFmtId="0" fontId="2" fillId="5" borderId="29" xfId="0" applyFont="1" applyFill="1" applyBorder="1">
      <alignment vertical="center"/>
    </xf>
    <xf numFmtId="0" fontId="2" fillId="5" borderId="6" xfId="0" applyFont="1" applyFill="1" applyBorder="1">
      <alignment vertical="center"/>
    </xf>
    <xf numFmtId="0" fontId="2" fillId="5" borderId="44" xfId="0" applyFont="1" applyFill="1" applyBorder="1" applyAlignment="1">
      <alignment horizontal="center" vertical="center"/>
    </xf>
    <xf numFmtId="177" fontId="11" fillId="5" borderId="30" xfId="0" applyNumberFormat="1" applyFont="1" applyFill="1" applyBorder="1" applyAlignment="1">
      <alignment horizontal="center" vertical="center"/>
    </xf>
    <xf numFmtId="0" fontId="2" fillId="5" borderId="22" xfId="0" applyFont="1" applyFill="1" applyBorder="1">
      <alignment vertical="center"/>
    </xf>
    <xf numFmtId="0" fontId="2" fillId="5" borderId="12" xfId="0" applyFont="1" applyFill="1" applyBorder="1" applyAlignment="1">
      <alignment horizontal="center" vertical="center"/>
    </xf>
    <xf numFmtId="0" fontId="11" fillId="4" borderId="30" xfId="0" applyFont="1" applyFill="1" applyBorder="1" applyAlignment="1">
      <alignment horizontal="center" vertical="center"/>
    </xf>
    <xf numFmtId="0" fontId="11" fillId="4" borderId="33" xfId="0" applyFont="1" applyFill="1" applyBorder="1" applyAlignment="1">
      <alignment horizontal="center" vertical="center"/>
    </xf>
    <xf numFmtId="0" fontId="2" fillId="4" borderId="34" xfId="0" applyFont="1" applyFill="1" applyBorder="1">
      <alignment vertical="center"/>
    </xf>
    <xf numFmtId="0" fontId="2" fillId="4" borderId="23" xfId="0" applyFont="1" applyFill="1" applyBorder="1" applyAlignment="1">
      <alignment horizontal="center" vertical="center"/>
    </xf>
    <xf numFmtId="0" fontId="2" fillId="4" borderId="13" xfId="0" applyFont="1" applyFill="1" applyBorder="1" applyAlignment="1">
      <alignment horizontal="center" vertical="center"/>
    </xf>
    <xf numFmtId="0" fontId="0" fillId="4" borderId="13" xfId="0" applyFill="1" applyBorder="1" applyAlignment="1">
      <alignment horizontal="center" vertical="center"/>
    </xf>
    <xf numFmtId="0" fontId="2" fillId="4" borderId="23" xfId="0" applyFont="1" applyFill="1" applyBorder="1">
      <alignment vertical="center"/>
    </xf>
    <xf numFmtId="177" fontId="11" fillId="4" borderId="33" xfId="0" applyNumberFormat="1" applyFont="1" applyFill="1" applyBorder="1" applyAlignment="1">
      <alignment horizontal="center" vertical="center"/>
    </xf>
    <xf numFmtId="0" fontId="15" fillId="4" borderId="35" xfId="0" applyFont="1" applyFill="1" applyBorder="1" applyAlignment="1">
      <alignment horizontal="center" vertical="center"/>
    </xf>
    <xf numFmtId="0" fontId="2" fillId="4" borderId="36" xfId="0" applyFont="1" applyFill="1" applyBorder="1">
      <alignment vertical="center"/>
    </xf>
    <xf numFmtId="0" fontId="2" fillId="4" borderId="24" xfId="0" applyFont="1" applyFill="1" applyBorder="1">
      <alignment vertical="center"/>
    </xf>
    <xf numFmtId="0" fontId="0" fillId="4" borderId="14" xfId="0" applyFill="1" applyBorder="1" applyAlignment="1">
      <alignment horizontal="center" vertical="center"/>
    </xf>
    <xf numFmtId="0" fontId="2" fillId="4" borderId="31" xfId="0" applyFont="1" applyFill="1" applyBorder="1">
      <alignment vertical="center"/>
    </xf>
    <xf numFmtId="0" fontId="2" fillId="4" borderId="22" xfId="0" applyFont="1" applyFill="1" applyBorder="1">
      <alignment vertical="center"/>
    </xf>
    <xf numFmtId="0" fontId="0" fillId="4" borderId="12" xfId="0" applyFill="1" applyBorder="1" applyAlignment="1">
      <alignment horizontal="center" vertical="center"/>
    </xf>
    <xf numFmtId="177" fontId="11" fillId="4" borderId="35" xfId="0" applyNumberFormat="1" applyFont="1" applyFill="1" applyBorder="1" applyAlignment="1">
      <alignment horizontal="center" vertical="center"/>
    </xf>
    <xf numFmtId="177" fontId="11" fillId="4" borderId="50" xfId="0" applyNumberFormat="1" applyFont="1" applyFill="1" applyBorder="1" applyAlignment="1">
      <alignment horizontal="center" vertical="center"/>
    </xf>
    <xf numFmtId="0" fontId="2" fillId="4" borderId="5" xfId="0" applyFont="1" applyFill="1" applyBorder="1">
      <alignment vertical="center"/>
    </xf>
    <xf numFmtId="0" fontId="2" fillId="4" borderId="2" xfId="0" applyFont="1" applyFill="1" applyBorder="1">
      <alignment vertical="center"/>
    </xf>
    <xf numFmtId="0" fontId="2" fillId="4" borderId="3" xfId="0" applyFont="1" applyFill="1" applyBorder="1">
      <alignment vertical="center"/>
    </xf>
    <xf numFmtId="177" fontId="11" fillId="4" borderId="46" xfId="0" applyNumberFormat="1" applyFont="1" applyFill="1" applyBorder="1" applyAlignment="1">
      <alignment horizontal="center" vertical="center"/>
    </xf>
    <xf numFmtId="0" fontId="2" fillId="4" borderId="49" xfId="0" applyFont="1" applyFill="1" applyBorder="1">
      <alignment vertical="center"/>
    </xf>
    <xf numFmtId="0" fontId="2" fillId="4" borderId="48" xfId="0" applyFont="1" applyFill="1" applyBorder="1">
      <alignment vertical="center"/>
    </xf>
    <xf numFmtId="0" fontId="0" fillId="4" borderId="47" xfId="0" applyFill="1" applyBorder="1" applyAlignment="1">
      <alignment horizontal="center" vertical="center"/>
    </xf>
    <xf numFmtId="0" fontId="2" fillId="0" borderId="0" xfId="0" applyFont="1">
      <alignment vertical="center"/>
    </xf>
    <xf numFmtId="0" fontId="2" fillId="0" borderId="0" xfId="0" applyFont="1" applyAlignment="1">
      <alignment vertical="center" textRotation="255"/>
    </xf>
    <xf numFmtId="0" fontId="5"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0" fillId="0" borderId="55" xfId="0" applyBorder="1">
      <alignment vertical="center"/>
    </xf>
    <xf numFmtId="14" fontId="0" fillId="0" borderId="56" xfId="0" applyNumberFormat="1" applyBorder="1">
      <alignment vertical="center"/>
    </xf>
    <xf numFmtId="0" fontId="0" fillId="0" borderId="56" xfId="0" applyBorder="1">
      <alignment vertical="center"/>
    </xf>
    <xf numFmtId="0" fontId="0" fillId="0" borderId="1" xfId="0" applyBorder="1">
      <alignment vertical="center"/>
    </xf>
    <xf numFmtId="14" fontId="0" fillId="6" borderId="0" xfId="0" applyNumberFormat="1" applyFill="1" applyProtection="1">
      <alignment vertical="center"/>
      <protection locked="0"/>
    </xf>
    <xf numFmtId="0" fontId="0" fillId="0" borderId="0" xfId="0" applyProtection="1">
      <alignment vertical="center"/>
      <protection locked="0"/>
    </xf>
    <xf numFmtId="0" fontId="0" fillId="6" borderId="0" xfId="0" applyFill="1" applyProtection="1">
      <alignment vertical="center"/>
      <protection locked="0"/>
    </xf>
    <xf numFmtId="0" fontId="0" fillId="7" borderId="0" xfId="0" applyFill="1" applyAlignment="1">
      <alignment horizontal="center" vertical="center"/>
    </xf>
    <xf numFmtId="56" fontId="0" fillId="8" borderId="0" xfId="0" applyNumberFormat="1" applyFill="1" applyAlignment="1">
      <alignment horizontal="center" vertical="center"/>
    </xf>
    <xf numFmtId="0" fontId="0" fillId="8" borderId="0" xfId="0" applyFill="1" applyAlignment="1">
      <alignment horizontal="center" vertical="center"/>
    </xf>
    <xf numFmtId="14" fontId="0" fillId="8" borderId="0" xfId="0" applyNumberFormat="1" applyFill="1" applyAlignment="1">
      <alignment horizontal="center" vertical="center" wrapText="1"/>
    </xf>
    <xf numFmtId="178" fontId="0" fillId="8" borderId="0" xfId="0" applyNumberFormat="1" applyFill="1" applyAlignment="1">
      <alignment horizontal="center" vertical="center"/>
    </xf>
    <xf numFmtId="14" fontId="0" fillId="8" borderId="0" xfId="0" applyNumberFormat="1" applyFill="1" applyAlignment="1">
      <alignment horizontal="center" vertical="center"/>
    </xf>
    <xf numFmtId="0" fontId="16" fillId="5" borderId="31" xfId="0" applyFont="1" applyFill="1" applyBorder="1">
      <alignment vertical="center"/>
    </xf>
    <xf numFmtId="0" fontId="16" fillId="4" borderId="14" xfId="0" applyFont="1" applyFill="1" applyBorder="1" applyAlignment="1">
      <alignment horizontal="center" vertical="center"/>
    </xf>
    <xf numFmtId="0" fontId="11" fillId="4" borderId="43" xfId="0" applyFont="1" applyFill="1" applyBorder="1" applyAlignment="1">
      <alignment horizontal="center" vertical="center"/>
    </xf>
    <xf numFmtId="0" fontId="3" fillId="0" borderId="0" xfId="0" applyFont="1" applyAlignment="1">
      <alignment horizontal="lef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20" fillId="0" borderId="0" xfId="0" applyFont="1" applyAlignment="1">
      <alignment horizontal="left" vertical="center"/>
    </xf>
    <xf numFmtId="0" fontId="0" fillId="0" borderId="0" xfId="0" applyAlignment="1">
      <alignment horizontal="right" vertical="center"/>
    </xf>
    <xf numFmtId="0" fontId="12" fillId="2" borderId="37" xfId="0" applyFont="1" applyFill="1" applyBorder="1" applyAlignment="1">
      <alignment horizontal="center" vertical="center"/>
    </xf>
    <xf numFmtId="0" fontId="12" fillId="2" borderId="38" xfId="0" applyFont="1" applyFill="1" applyBorder="1" applyAlignment="1">
      <alignment horizontal="center" vertical="center"/>
    </xf>
    <xf numFmtId="0" fontId="21" fillId="0" borderId="0" xfId="0" applyFont="1" applyAlignment="1">
      <alignment horizontal="center" vertical="center"/>
    </xf>
    <xf numFmtId="0" fontId="11" fillId="5" borderId="15" xfId="0" applyFont="1" applyFill="1" applyBorder="1" applyAlignment="1">
      <alignment horizontal="center" vertical="center"/>
    </xf>
    <xf numFmtId="0" fontId="9"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0" xfId="0" applyFont="1" applyFill="1" applyAlignment="1">
      <alignment horizontal="center" vertical="center"/>
    </xf>
    <xf numFmtId="0" fontId="12" fillId="2" borderId="2" xfId="0" applyFont="1" applyFill="1" applyBorder="1" applyAlignment="1">
      <alignment horizontal="center" vertical="center"/>
    </xf>
    <xf numFmtId="0" fontId="11" fillId="5" borderId="33" xfId="0" applyFont="1" applyFill="1" applyBorder="1" applyAlignment="1">
      <alignment horizontal="center" vertical="center"/>
    </xf>
    <xf numFmtId="0" fontId="11" fillId="5" borderId="35" xfId="0" applyFont="1" applyFill="1" applyBorder="1" applyAlignment="1">
      <alignment horizontal="center" vertical="center"/>
    </xf>
    <xf numFmtId="0" fontId="2" fillId="5" borderId="34" xfId="0" applyFont="1" applyFill="1" applyBorder="1" applyAlignment="1">
      <alignment horizontal="left" vertical="center" wrapText="1"/>
    </xf>
    <xf numFmtId="0" fontId="2" fillId="5" borderId="39" xfId="0" applyFont="1" applyFill="1" applyBorder="1" applyAlignment="1">
      <alignment horizontal="left" vertical="center" wrapText="1"/>
    </xf>
    <xf numFmtId="0" fontId="2" fillId="5" borderId="40" xfId="0" applyFont="1" applyFill="1" applyBorder="1" applyAlignment="1">
      <alignment horizontal="left" vertical="center" wrapText="1"/>
    </xf>
    <xf numFmtId="0" fontId="2" fillId="5" borderId="36" xfId="0" applyFont="1" applyFill="1" applyBorder="1" applyAlignment="1">
      <alignment horizontal="left" vertical="center" wrapText="1"/>
    </xf>
    <xf numFmtId="0" fontId="2" fillId="5" borderId="41"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0" fillId="3" borderId="4" xfId="0" applyFill="1" applyBorder="1" applyAlignment="1">
      <alignment horizontal="left" vertical="center"/>
    </xf>
    <xf numFmtId="0" fontId="0" fillId="3" borderId="6" xfId="0" applyFill="1" applyBorder="1" applyAlignment="1">
      <alignment horizontal="left" vertical="center"/>
    </xf>
    <xf numFmtId="0" fontId="2" fillId="0" borderId="0" xfId="0" applyFont="1" applyAlignment="1">
      <alignment horizontal="left" vertical="center"/>
    </xf>
    <xf numFmtId="0" fontId="14" fillId="4" borderId="31" xfId="0" applyFont="1" applyFill="1" applyBorder="1">
      <alignment vertical="center"/>
    </xf>
    <xf numFmtId="0" fontId="2" fillId="4" borderId="51" xfId="0" applyFont="1" applyFill="1" applyBorder="1">
      <alignment vertical="center"/>
    </xf>
    <xf numFmtId="0" fontId="2" fillId="4" borderId="32" xfId="0" applyFont="1" applyFill="1" applyBorder="1">
      <alignment vertical="center"/>
    </xf>
    <xf numFmtId="176" fontId="0" fillId="0" borderId="0" xfId="0" applyNumberFormat="1" applyAlignment="1" applyProtection="1">
      <alignment horizontal="center" vertical="center"/>
      <protection locked="0"/>
    </xf>
    <xf numFmtId="176" fontId="2" fillId="3" borderId="52" xfId="0" applyNumberFormat="1" applyFont="1" applyFill="1" applyBorder="1" applyAlignment="1">
      <alignment horizontal="center" vertical="center"/>
    </xf>
    <xf numFmtId="0" fontId="2" fillId="3" borderId="19" xfId="0" applyFont="1" applyFill="1" applyBorder="1" applyAlignment="1">
      <alignment horizontal="center" vertical="center"/>
    </xf>
    <xf numFmtId="176" fontId="2" fillId="3" borderId="54" xfId="0" applyNumberFormat="1" applyFont="1" applyFill="1" applyBorder="1" applyAlignment="1">
      <alignment horizontal="center" vertical="center"/>
    </xf>
    <xf numFmtId="176" fontId="2" fillId="3" borderId="16" xfId="0" applyNumberFormat="1" applyFont="1" applyFill="1" applyBorder="1" applyAlignment="1">
      <alignment horizontal="center" vertical="center"/>
    </xf>
    <xf numFmtId="176" fontId="2" fillId="5" borderId="53" xfId="0" applyNumberFormat="1" applyFont="1" applyFill="1" applyBorder="1" applyAlignment="1">
      <alignment horizontal="center" vertical="center"/>
    </xf>
    <xf numFmtId="176" fontId="2" fillId="5" borderId="17" xfId="0" applyNumberFormat="1" applyFont="1" applyFill="1" applyBorder="1" applyAlignment="1">
      <alignment horizontal="center" vertical="center"/>
    </xf>
    <xf numFmtId="176" fontId="2" fillId="5" borderId="10" xfId="0" applyNumberFormat="1" applyFont="1" applyFill="1" applyBorder="1" applyAlignment="1">
      <alignment horizontal="center" vertical="center"/>
    </xf>
    <xf numFmtId="176" fontId="2" fillId="5" borderId="18" xfId="0" applyNumberFormat="1" applyFont="1" applyFill="1" applyBorder="1" applyAlignment="1">
      <alignment horizontal="center" vertical="center"/>
    </xf>
    <xf numFmtId="0" fontId="18" fillId="0" borderId="0" xfId="0" applyFont="1" applyAlignment="1" applyProtection="1">
      <alignment horizontal="left" vertical="center"/>
      <protection locked="0"/>
    </xf>
    <xf numFmtId="176" fontId="11" fillId="5" borderId="53" xfId="0" applyNumberFormat="1" applyFont="1" applyFill="1" applyBorder="1" applyAlignment="1">
      <alignment horizontal="center" vertical="center"/>
    </xf>
    <xf numFmtId="176" fontId="11" fillId="5" borderId="17" xfId="0" applyNumberFormat="1" applyFont="1" applyFill="1" applyBorder="1" applyAlignment="1">
      <alignment horizontal="center" vertical="center"/>
    </xf>
    <xf numFmtId="176" fontId="11" fillId="5" borderId="10" xfId="0" applyNumberFormat="1" applyFont="1" applyFill="1" applyBorder="1" applyAlignment="1">
      <alignment horizontal="center" vertical="center"/>
    </xf>
    <xf numFmtId="176" fontId="11" fillId="5" borderId="18" xfId="0" applyNumberFormat="1" applyFont="1" applyFill="1" applyBorder="1" applyAlignment="1">
      <alignment horizontal="center" vertical="center"/>
    </xf>
    <xf numFmtId="176" fontId="11" fillId="5" borderId="52" xfId="0" applyNumberFormat="1" applyFont="1" applyFill="1" applyBorder="1" applyAlignment="1">
      <alignment horizontal="center" vertical="center"/>
    </xf>
    <xf numFmtId="176" fontId="11" fillId="5" borderId="19" xfId="0" applyNumberFormat="1" applyFont="1" applyFill="1" applyBorder="1" applyAlignment="1">
      <alignment horizontal="center" vertical="center"/>
    </xf>
    <xf numFmtId="0" fontId="2" fillId="4" borderId="34" xfId="0" applyFont="1" applyFill="1" applyBorder="1" applyAlignment="1">
      <alignment horizontal="left" vertical="center"/>
    </xf>
    <xf numFmtId="0" fontId="2" fillId="4" borderId="23" xfId="0" applyFont="1" applyFill="1" applyBorder="1" applyAlignment="1">
      <alignment horizontal="left" vertical="center"/>
    </xf>
    <xf numFmtId="0" fontId="3" fillId="0" borderId="0" xfId="0" applyFont="1" applyAlignment="1">
      <alignment horizontal="left" vertical="center"/>
    </xf>
    <xf numFmtId="0" fontId="22" fillId="0" borderId="0" xfId="0" applyFont="1" applyAlignment="1">
      <alignment horizontal="left" vertical="center"/>
    </xf>
    <xf numFmtId="0" fontId="2" fillId="0" borderId="8" xfId="0" applyFont="1" applyBorder="1" applyAlignment="1">
      <alignment horizontal="left" vertical="center"/>
    </xf>
    <xf numFmtId="176" fontId="2" fillId="4" borderId="53" xfId="0" applyNumberFormat="1" applyFont="1" applyFill="1" applyBorder="1" applyAlignment="1">
      <alignment horizontal="center" vertical="center"/>
    </xf>
    <xf numFmtId="176" fontId="2" fillId="4" borderId="17" xfId="0" applyNumberFormat="1" applyFont="1" applyFill="1" applyBorder="1" applyAlignment="1">
      <alignment horizontal="center" vertical="center"/>
    </xf>
    <xf numFmtId="176" fontId="2" fillId="4" borderId="10" xfId="0" applyNumberFormat="1" applyFont="1" applyFill="1" applyBorder="1" applyAlignment="1">
      <alignment horizontal="center" vertical="center"/>
    </xf>
    <xf numFmtId="176" fontId="2" fillId="4" borderId="18" xfId="0" applyNumberFormat="1" applyFont="1" applyFill="1" applyBorder="1" applyAlignment="1">
      <alignment horizontal="center" vertical="center"/>
    </xf>
    <xf numFmtId="176" fontId="2" fillId="4" borderId="52" xfId="0" applyNumberFormat="1" applyFont="1" applyFill="1" applyBorder="1" applyAlignment="1">
      <alignment horizontal="center" vertical="center"/>
    </xf>
    <xf numFmtId="176" fontId="2" fillId="4" borderId="19" xfId="0" applyNumberFormat="1" applyFont="1" applyFill="1" applyBorder="1" applyAlignment="1">
      <alignment horizontal="center" vertical="center"/>
    </xf>
    <xf numFmtId="176" fontId="6" fillId="4" borderId="54" xfId="0" applyNumberFormat="1" applyFont="1" applyFill="1" applyBorder="1" applyAlignment="1">
      <alignment horizontal="center" vertical="center"/>
    </xf>
    <xf numFmtId="176" fontId="6" fillId="4" borderId="16"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962025</xdr:colOff>
      <xdr:row>9</xdr:row>
      <xdr:rowOff>142876</xdr:rowOff>
    </xdr:from>
    <xdr:to>
      <xdr:col>4</xdr:col>
      <xdr:colOff>1200150</xdr:colOff>
      <xdr:row>19</xdr:row>
      <xdr:rowOff>142876</xdr:rowOff>
    </xdr:to>
    <xdr:sp macro="" textlink="">
      <xdr:nvSpPr>
        <xdr:cNvPr id="2" name="上下矢印 1">
          <a:extLst>
            <a:ext uri="{FF2B5EF4-FFF2-40B4-BE49-F238E27FC236}">
              <a16:creationId xmlns:a16="http://schemas.microsoft.com/office/drawing/2014/main" id="{00000000-0008-0000-0100-000002000000}"/>
            </a:ext>
          </a:extLst>
        </xdr:cNvPr>
        <xdr:cNvSpPr/>
      </xdr:nvSpPr>
      <xdr:spPr>
        <a:xfrm>
          <a:off x="7172325" y="1543051"/>
          <a:ext cx="238125" cy="2019300"/>
        </a:xfrm>
        <a:prstGeom prst="up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962025</xdr:colOff>
      <xdr:row>24</xdr:row>
      <xdr:rowOff>152401</xdr:rowOff>
    </xdr:from>
    <xdr:to>
      <xdr:col>4</xdr:col>
      <xdr:colOff>1200150</xdr:colOff>
      <xdr:row>28</xdr:row>
      <xdr:rowOff>228601</xdr:rowOff>
    </xdr:to>
    <xdr:sp macro="" textlink="">
      <xdr:nvSpPr>
        <xdr:cNvPr id="3" name="上下矢印 2">
          <a:extLst>
            <a:ext uri="{FF2B5EF4-FFF2-40B4-BE49-F238E27FC236}">
              <a16:creationId xmlns:a16="http://schemas.microsoft.com/office/drawing/2014/main" id="{00000000-0008-0000-0100-000003000000}"/>
            </a:ext>
          </a:extLst>
        </xdr:cNvPr>
        <xdr:cNvSpPr/>
      </xdr:nvSpPr>
      <xdr:spPr>
        <a:xfrm>
          <a:off x="7172325" y="4438651"/>
          <a:ext cx="238125" cy="1066800"/>
        </a:xfrm>
        <a:prstGeom prst="up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723901</xdr:colOff>
      <xdr:row>11</xdr:row>
      <xdr:rowOff>104775</xdr:rowOff>
    </xdr:from>
    <xdr:to>
      <xdr:col>4</xdr:col>
      <xdr:colOff>971551</xdr:colOff>
      <xdr:row>16</xdr:row>
      <xdr:rowOff>142875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6248401" y="2867025"/>
          <a:ext cx="247650" cy="1114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1100"/>
            <a:t>従業員説明会</a:t>
          </a:r>
        </a:p>
      </xdr:txBody>
    </xdr:sp>
    <xdr:clientData/>
  </xdr:twoCellAnchor>
  <xdr:twoCellAnchor>
    <xdr:from>
      <xdr:col>4</xdr:col>
      <xdr:colOff>723900</xdr:colOff>
      <xdr:row>25</xdr:row>
      <xdr:rowOff>228601</xdr:rowOff>
    </xdr:from>
    <xdr:to>
      <xdr:col>4</xdr:col>
      <xdr:colOff>971550</xdr:colOff>
      <xdr:row>28</xdr:row>
      <xdr:rowOff>114300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248400" y="5905501"/>
          <a:ext cx="247650" cy="828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1100"/>
            <a:t>投資教育</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152400</xdr:colOff>
      <xdr:row>14</xdr:row>
      <xdr:rowOff>9525</xdr:rowOff>
    </xdr:from>
    <xdr:to>
      <xdr:col>2</xdr:col>
      <xdr:colOff>504825</xdr:colOff>
      <xdr:row>17</xdr:row>
      <xdr:rowOff>47625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52400" y="2419350"/>
          <a:ext cx="2609850" cy="5524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（注）祝日のメンテナンスをしてください。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workbookViewId="0">
      <selection activeCell="D15" sqref="D15"/>
    </sheetView>
  </sheetViews>
  <sheetFormatPr defaultRowHeight="12.75" x14ac:dyDescent="0.25"/>
  <cols>
    <col min="1" max="1" width="73.3984375" bestFit="1" customWidth="1"/>
  </cols>
  <sheetData>
    <row r="1" spans="1:1" x14ac:dyDescent="0.25">
      <c r="A1" t="s">
        <v>49</v>
      </c>
    </row>
    <row r="3" spans="1:1" x14ac:dyDescent="0.25">
      <c r="A3" t="s">
        <v>50</v>
      </c>
    </row>
    <row r="4" spans="1:1" x14ac:dyDescent="0.25">
      <c r="A4" t="s">
        <v>51</v>
      </c>
    </row>
    <row r="5" spans="1:1" x14ac:dyDescent="0.25">
      <c r="A5" t="s">
        <v>52</v>
      </c>
    </row>
    <row r="6" spans="1:1" x14ac:dyDescent="0.25">
      <c r="A6" t="s">
        <v>53</v>
      </c>
    </row>
    <row r="7" spans="1:1" x14ac:dyDescent="0.25">
      <c r="A7" t="s">
        <v>54</v>
      </c>
    </row>
    <row r="9" spans="1:1" x14ac:dyDescent="0.25">
      <c r="A9" t="s">
        <v>55</v>
      </c>
    </row>
    <row r="10" spans="1:1" x14ac:dyDescent="0.25">
      <c r="A10" t="s">
        <v>56</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49"/>
  <sheetViews>
    <sheetView tabSelected="1" topLeftCell="A3" zoomScaleNormal="100" workbookViewId="0">
      <selection activeCell="A6" sqref="A6:F6"/>
    </sheetView>
  </sheetViews>
  <sheetFormatPr defaultColWidth="9" defaultRowHeight="12.75" x14ac:dyDescent="0.25"/>
  <cols>
    <col min="1" max="1" width="4.1328125" customWidth="1"/>
    <col min="2" max="2" width="5.1328125" style="1" customWidth="1"/>
    <col min="3" max="3" width="6.3984375" customWidth="1"/>
    <col min="4" max="4" width="56.86328125" customWidth="1"/>
    <col min="5" max="5" width="16.265625" customWidth="1"/>
    <col min="6" max="6" width="17.59765625" style="1" customWidth="1"/>
    <col min="8" max="8" width="11.59765625" style="1" bestFit="1" customWidth="1"/>
    <col min="11" max="11" width="10.265625" bestFit="1" customWidth="1"/>
  </cols>
  <sheetData>
    <row r="1" spans="1:11" ht="1.1499999999999999" customHeight="1" x14ac:dyDescent="0.25">
      <c r="F1" s="2"/>
    </row>
    <row r="2" spans="1:11" ht="22.5" customHeight="1" x14ac:dyDescent="0.25">
      <c r="A2" s="118" t="s">
        <v>63</v>
      </c>
      <c r="B2" s="118"/>
      <c r="C2" s="118"/>
      <c r="D2" s="118"/>
      <c r="E2" s="118"/>
      <c r="F2" s="118"/>
    </row>
    <row r="3" spans="1:11" ht="25.15" customHeight="1" x14ac:dyDescent="0.25">
      <c r="A3" s="3"/>
      <c r="B3" s="87" t="s">
        <v>8</v>
      </c>
      <c r="C3" s="87"/>
      <c r="D3" s="87"/>
      <c r="E3" s="87"/>
      <c r="F3" s="87"/>
    </row>
    <row r="4" spans="1:11" ht="12.75" customHeight="1" x14ac:dyDescent="0.25">
      <c r="A4" s="3"/>
      <c r="B4" s="4"/>
      <c r="C4" s="4"/>
      <c r="D4" s="5"/>
      <c r="E4" s="4"/>
      <c r="F4" s="4"/>
    </row>
    <row r="5" spans="1:11" ht="19.899999999999999" customHeight="1" x14ac:dyDescent="0.25">
      <c r="A5" s="109">
        <v>46082</v>
      </c>
      <c r="B5" s="109"/>
      <c r="C5" s="109"/>
      <c r="D5" t="str">
        <f>祝日!E2&amp;祝日!G1&amp;"年"&amp;祝日!H1&amp;"月"&amp;祝日!E3</f>
        <v>に厚生局への申請を行い2026年6月の導入にむけ準備を進めております。</v>
      </c>
      <c r="F5"/>
    </row>
    <row r="6" spans="1:11" ht="19.899999999999999" customHeight="1" x14ac:dyDescent="0.25">
      <c r="A6" s="127" t="s">
        <v>5</v>
      </c>
      <c r="B6" s="128"/>
      <c r="C6" s="128"/>
      <c r="D6" s="128"/>
      <c r="E6" s="128"/>
      <c r="F6" s="128"/>
    </row>
    <row r="7" spans="1:11" ht="3.75" customHeight="1" thickBot="1" x14ac:dyDescent="0.3">
      <c r="A7" s="6"/>
      <c r="B7" s="6"/>
      <c r="C7" s="6"/>
      <c r="D7" s="6"/>
      <c r="E7" s="6"/>
      <c r="F7" s="6"/>
    </row>
    <row r="8" spans="1:11" ht="20.100000000000001" customHeight="1" x14ac:dyDescent="0.25">
      <c r="A8" s="89" t="s">
        <v>0</v>
      </c>
      <c r="B8" s="90"/>
      <c r="C8" s="91"/>
      <c r="D8" s="85" t="s">
        <v>1</v>
      </c>
      <c r="E8" s="85"/>
      <c r="F8" s="86"/>
      <c r="H8" s="70" t="s">
        <v>41</v>
      </c>
      <c r="K8" s="7"/>
    </row>
    <row r="9" spans="1:11" ht="20.100000000000001" customHeight="1" x14ac:dyDescent="0.25">
      <c r="A9" s="92"/>
      <c r="B9" s="93"/>
      <c r="C9" s="94"/>
      <c r="D9" s="8" t="s">
        <v>6</v>
      </c>
      <c r="E9" s="9"/>
      <c r="F9" s="10" t="s">
        <v>7</v>
      </c>
      <c r="H9" s="71"/>
    </row>
    <row r="10" spans="1:11" ht="24.95" customHeight="1" x14ac:dyDescent="0.25">
      <c r="A10" s="112">
        <f>DATE(YEAR($A$5),MONTH($A$5)-2,DAY($A$5))</f>
        <v>46023</v>
      </c>
      <c r="B10" s="113"/>
      <c r="C10" s="11"/>
      <c r="D10" s="12" t="s">
        <v>21</v>
      </c>
      <c r="E10" s="103" t="s">
        <v>18</v>
      </c>
      <c r="F10" s="13"/>
      <c r="H10" s="72"/>
    </row>
    <row r="11" spans="1:11" ht="24.95" customHeight="1" x14ac:dyDescent="0.25">
      <c r="A11" s="112">
        <f>DATE(YEAR($A$5),MONTH($A$5)-1,DAY($A$5))</f>
        <v>46054</v>
      </c>
      <c r="B11" s="113"/>
      <c r="C11" s="11"/>
      <c r="D11" s="12" t="s">
        <v>15</v>
      </c>
      <c r="E11" s="104"/>
      <c r="F11" s="13"/>
      <c r="H11" s="72"/>
    </row>
    <row r="12" spans="1:11" ht="24.95" customHeight="1" x14ac:dyDescent="0.25">
      <c r="A12" s="110">
        <f>A5</f>
        <v>46082</v>
      </c>
      <c r="B12" s="111"/>
      <c r="C12" s="14" t="s">
        <v>25</v>
      </c>
      <c r="D12" s="15" t="s">
        <v>16</v>
      </c>
      <c r="E12" s="16"/>
      <c r="F12" s="13"/>
      <c r="H12" s="72"/>
    </row>
    <row r="13" spans="1:11" ht="19.5" customHeight="1" x14ac:dyDescent="0.25">
      <c r="A13" s="114">
        <f>DATE(YEAR($A$5),MONTH($A$5)+1,DAY($A$5))</f>
        <v>46113</v>
      </c>
      <c r="B13" s="115"/>
      <c r="C13" s="88" t="s">
        <v>4</v>
      </c>
      <c r="D13" s="17" t="s">
        <v>17</v>
      </c>
      <c r="E13" s="18"/>
      <c r="F13" s="19"/>
      <c r="H13" s="72"/>
    </row>
    <row r="14" spans="1:11" x14ac:dyDescent="0.25">
      <c r="A14" s="116"/>
      <c r="B14" s="117"/>
      <c r="C14" s="88"/>
      <c r="D14" s="20" t="s">
        <v>9</v>
      </c>
      <c r="E14" s="21"/>
      <c r="F14" s="22"/>
      <c r="H14" s="72"/>
    </row>
    <row r="15" spans="1:11" x14ac:dyDescent="0.25">
      <c r="A15" s="116"/>
      <c r="B15" s="117"/>
      <c r="C15" s="88"/>
      <c r="D15" s="20" t="s">
        <v>10</v>
      </c>
      <c r="E15" s="23"/>
      <c r="F15" s="22"/>
      <c r="H15" s="72"/>
    </row>
    <row r="16" spans="1:11" x14ac:dyDescent="0.25">
      <c r="A16" s="116"/>
      <c r="B16" s="117"/>
      <c r="C16" s="88"/>
      <c r="D16" s="20" t="s">
        <v>11</v>
      </c>
      <c r="E16" s="21"/>
      <c r="F16" s="22"/>
      <c r="H16" s="73"/>
    </row>
    <row r="17" spans="1:8" x14ac:dyDescent="0.25">
      <c r="A17" s="116"/>
      <c r="B17" s="117"/>
      <c r="C17" s="88"/>
      <c r="D17" s="20" t="s">
        <v>35</v>
      </c>
      <c r="E17" s="21"/>
      <c r="F17" s="22"/>
      <c r="H17" s="72"/>
    </row>
    <row r="18" spans="1:8" x14ac:dyDescent="0.25">
      <c r="A18" s="116"/>
      <c r="B18" s="117"/>
      <c r="C18" s="88"/>
      <c r="D18" s="24" t="s">
        <v>12</v>
      </c>
      <c r="E18" s="25"/>
      <c r="F18" s="22"/>
      <c r="H18" s="73"/>
    </row>
    <row r="19" spans="1:8" x14ac:dyDescent="0.25">
      <c r="A19" s="116"/>
      <c r="B19" s="117"/>
      <c r="C19" s="88"/>
      <c r="D19" s="26" t="s">
        <v>13</v>
      </c>
      <c r="E19" s="27"/>
      <c r="F19" s="22"/>
      <c r="H19" s="72"/>
    </row>
    <row r="20" spans="1:8" ht="15" customHeight="1" x14ac:dyDescent="0.25">
      <c r="A20" s="116"/>
      <c r="B20" s="117"/>
      <c r="C20" s="88"/>
      <c r="D20" s="28" t="s">
        <v>14</v>
      </c>
      <c r="E20" s="29"/>
      <c r="F20" s="30" t="s">
        <v>39</v>
      </c>
      <c r="H20" s="72"/>
    </row>
    <row r="21" spans="1:8" ht="20.100000000000001" customHeight="1" x14ac:dyDescent="0.25">
      <c r="A21" s="119">
        <f>DATE(YEAR($A$5),MONTH($A$5)+2,DAY($A$5))</f>
        <v>46143</v>
      </c>
      <c r="B21" s="120"/>
      <c r="C21" s="31">
        <f>WORKDAY(DATE(YEAR(A21),MONTH(A21)+(DAY(A21)&gt;20),20)-1,1,祝日)</f>
        <v>46162</v>
      </c>
      <c r="D21" s="76" t="s">
        <v>19</v>
      </c>
      <c r="E21" s="32"/>
      <c r="F21" s="33"/>
      <c r="H21" s="73">
        <f>WORKDAY(DATE(YEAR(A21),MONTH(A21)+(DAY(A21)&gt;20),20)-1,1,祝日)</f>
        <v>46162</v>
      </c>
    </row>
    <row r="22" spans="1:8" ht="12" customHeight="1" x14ac:dyDescent="0.25">
      <c r="A22" s="121"/>
      <c r="B22" s="122"/>
      <c r="C22" s="95" t="s">
        <v>4</v>
      </c>
      <c r="D22" s="97" t="s">
        <v>40</v>
      </c>
      <c r="E22" s="98"/>
      <c r="F22" s="99"/>
      <c r="H22" s="74"/>
    </row>
    <row r="23" spans="1:8" ht="12" customHeight="1" x14ac:dyDescent="0.25">
      <c r="A23" s="121"/>
      <c r="B23" s="122"/>
      <c r="C23" s="95"/>
      <c r="D23" s="97"/>
      <c r="E23" s="98"/>
      <c r="F23" s="99"/>
      <c r="H23" s="72"/>
    </row>
    <row r="24" spans="1:8" ht="12" customHeight="1" x14ac:dyDescent="0.25">
      <c r="A24" s="123"/>
      <c r="B24" s="124"/>
      <c r="C24" s="96"/>
      <c r="D24" s="100"/>
      <c r="E24" s="101"/>
      <c r="F24" s="102"/>
      <c r="H24" s="72"/>
    </row>
    <row r="25" spans="1:8" ht="24.95" customHeight="1" x14ac:dyDescent="0.25">
      <c r="A25" s="130">
        <f>DATE(YEAR($A$5),MONTH($A$5)+3,DAY($A$5))</f>
        <v>46174</v>
      </c>
      <c r="B25" s="131"/>
      <c r="C25" s="34" t="s">
        <v>47</v>
      </c>
      <c r="D25" s="106" t="s">
        <v>36</v>
      </c>
      <c r="E25" s="107"/>
      <c r="F25" s="108"/>
      <c r="H25" s="72"/>
    </row>
    <row r="26" spans="1:8" ht="24.95" customHeight="1" x14ac:dyDescent="0.25">
      <c r="A26" s="132"/>
      <c r="B26" s="133"/>
      <c r="C26" s="35" t="s">
        <v>20</v>
      </c>
      <c r="D26" s="36" t="s">
        <v>23</v>
      </c>
      <c r="E26" s="37"/>
      <c r="F26" s="38" t="s">
        <v>22</v>
      </c>
      <c r="H26" s="72"/>
    </row>
    <row r="27" spans="1:8" ht="24.95" customHeight="1" x14ac:dyDescent="0.25">
      <c r="A27" s="132"/>
      <c r="B27" s="133"/>
      <c r="C27" s="35"/>
      <c r="D27" s="125" t="s">
        <v>57</v>
      </c>
      <c r="E27" s="126"/>
      <c r="F27" s="39"/>
      <c r="H27" s="72"/>
    </row>
    <row r="28" spans="1:8" ht="24.95" customHeight="1" x14ac:dyDescent="0.25">
      <c r="A28" s="132"/>
      <c r="B28" s="133"/>
      <c r="C28" s="35" t="s">
        <v>3</v>
      </c>
      <c r="D28" s="36" t="s">
        <v>26</v>
      </c>
      <c r="E28" s="40"/>
      <c r="F28" s="39"/>
      <c r="H28" s="72"/>
    </row>
    <row r="29" spans="1:8" ht="24.95" customHeight="1" x14ac:dyDescent="0.25">
      <c r="A29" s="132"/>
      <c r="B29" s="133"/>
      <c r="C29" s="41">
        <f>WORKDAY(DATE(YEAR(A25),MONTH(A25)+(DAY(A25)&gt;26),26)-1,1,祝日)</f>
        <v>46199</v>
      </c>
      <c r="D29" s="36" t="s">
        <v>30</v>
      </c>
      <c r="E29" s="40"/>
      <c r="F29" s="39"/>
      <c r="H29" s="73">
        <f>WORKDAY(DATE(YEAR(A25),MONTH(A25)+(DAY(A25)&gt;26),26)-1,1,祝日)</f>
        <v>46199</v>
      </c>
    </row>
    <row r="30" spans="1:8" ht="24.95" customHeight="1" x14ac:dyDescent="0.25">
      <c r="A30" s="134"/>
      <c r="B30" s="135"/>
      <c r="C30" s="42" t="s">
        <v>2</v>
      </c>
      <c r="D30" s="43"/>
      <c r="E30" s="44"/>
      <c r="F30" s="77" t="s">
        <v>58</v>
      </c>
      <c r="H30" s="72"/>
    </row>
    <row r="31" spans="1:8" ht="24.95" customHeight="1" x14ac:dyDescent="0.25">
      <c r="A31" s="136">
        <f>DATE(YEAR($A$5),MONTH($A$5)+4,DAY($A$5))</f>
        <v>46204</v>
      </c>
      <c r="B31" s="137"/>
      <c r="C31" s="34" t="s">
        <v>3</v>
      </c>
      <c r="D31" s="46" t="s">
        <v>27</v>
      </c>
      <c r="E31" s="47"/>
      <c r="F31" s="48"/>
      <c r="H31" s="72"/>
    </row>
    <row r="32" spans="1:8" ht="24.95" customHeight="1" x14ac:dyDescent="0.25">
      <c r="A32" s="136"/>
      <c r="B32" s="137"/>
      <c r="C32" s="41">
        <f>WORKDAY(DATE(YEAR(A31),MONTH(A31)+(DAY(A31)&gt;20),20)-1,1,祝日)</f>
        <v>46223</v>
      </c>
      <c r="D32" s="36"/>
      <c r="E32" s="40"/>
      <c r="F32" s="38" t="s">
        <v>24</v>
      </c>
      <c r="H32" s="73">
        <f>WORKDAY(DATE(YEAR(A31),MONTH(A31)+(DAY(A31)&gt;20),20)-1,1,祝日)</f>
        <v>46223</v>
      </c>
    </row>
    <row r="33" spans="1:8" ht="24.95" customHeight="1" x14ac:dyDescent="0.25">
      <c r="A33" s="136"/>
      <c r="B33" s="137"/>
      <c r="C33" s="49">
        <f>WORKDAY(DATE(YEAR(A31),MONTH(A31)+(DAY(A31)&gt;26),26)-1,1,祝日)</f>
        <v>46230</v>
      </c>
      <c r="D33" s="43" t="s">
        <v>31</v>
      </c>
      <c r="E33" s="44"/>
      <c r="F33" s="45"/>
      <c r="H33" s="73">
        <f>WORKDAY(DATE(YEAR(A31),MONTH(A31)+(DAY(A31)&gt;26),26)-1,1,祝日)</f>
        <v>46230</v>
      </c>
    </row>
    <row r="34" spans="1:8" ht="24.95" customHeight="1" x14ac:dyDescent="0.25">
      <c r="A34" s="136">
        <f>DATE(YEAR($A$5),MONTH($A$5)+5,DAY($A$5))</f>
        <v>46235</v>
      </c>
      <c r="B34" s="137"/>
      <c r="C34" s="34" t="s">
        <v>3</v>
      </c>
      <c r="D34" s="46" t="s">
        <v>28</v>
      </c>
      <c r="E34" s="47"/>
      <c r="F34" s="48"/>
      <c r="H34" s="72"/>
    </row>
    <row r="35" spans="1:8" ht="24.95" customHeight="1" x14ac:dyDescent="0.25">
      <c r="A35" s="136"/>
      <c r="B35" s="137"/>
      <c r="C35" s="50">
        <f>WORKDAY(DATE(YEAR(A34),MONTH(A34)+(DAY(A34)&gt;20),20)-1,1,祝日)</f>
        <v>46254</v>
      </c>
      <c r="D35" s="51"/>
      <c r="E35" s="52"/>
      <c r="F35" s="78" t="s">
        <v>34</v>
      </c>
      <c r="H35" s="75">
        <f>WORKDAY(DATE(YEAR(A34),MONTH(A34)+(DAY(A34)&gt;20),20)-1,1,祝日)</f>
        <v>46254</v>
      </c>
    </row>
    <row r="36" spans="1:8" ht="24.95" customHeight="1" x14ac:dyDescent="0.25">
      <c r="A36" s="136"/>
      <c r="B36" s="137"/>
      <c r="C36" s="49">
        <f>WORKDAY(DATE(YEAR(A34),MONTH(A34)+(DAY(A34)&gt;26),26)-1,1,祝日)</f>
        <v>46260</v>
      </c>
      <c r="D36" s="53" t="s">
        <v>32</v>
      </c>
      <c r="E36" s="53"/>
      <c r="F36" s="45"/>
      <c r="H36" s="73">
        <f>WORKDAY(DATE(YEAR(A34),MONTH(A34)+(DAY(A34)&gt;26),26)-1,1,祝日)</f>
        <v>46260</v>
      </c>
    </row>
    <row r="37" spans="1:8" ht="24.95" customHeight="1" x14ac:dyDescent="0.25">
      <c r="A37" s="136">
        <f>DATE(YEAR($A$5),MONTH($A$5)+6,DAY($A$5))</f>
        <v>46266</v>
      </c>
      <c r="B37" s="137"/>
      <c r="C37" s="34" t="s">
        <v>48</v>
      </c>
      <c r="D37" s="46" t="s">
        <v>29</v>
      </c>
      <c r="E37" s="47"/>
      <c r="F37" s="48"/>
      <c r="H37" s="72"/>
    </row>
    <row r="38" spans="1:8" ht="24.95" customHeight="1" x14ac:dyDescent="0.25">
      <c r="A38" s="136"/>
      <c r="B38" s="137"/>
      <c r="C38" s="50">
        <f>WORKDAY(DATE(YEAR(A37),MONTH(A37)+(DAY(A37)&gt;20),20)-1,1,祝日)</f>
        <v>46286</v>
      </c>
      <c r="D38" s="51"/>
      <c r="E38" s="52"/>
      <c r="F38" s="78" t="s">
        <v>34</v>
      </c>
      <c r="H38" s="73">
        <f>WORKDAY(DATE(YEAR(A37),MONTH(A37)+(DAY(A37)&gt;20),20)-1,1,祝日)</f>
        <v>46286</v>
      </c>
    </row>
    <row r="39" spans="1:8" ht="24.95" customHeight="1" thickBot="1" x14ac:dyDescent="0.3">
      <c r="A39" s="136"/>
      <c r="B39" s="137"/>
      <c r="C39" s="54">
        <f>WORKDAY(DATE(YEAR(A37),MONTH(A37)+(DAY(A37)&gt;26),26)-1,1,祝日)</f>
        <v>46293</v>
      </c>
      <c r="D39" s="55" t="s">
        <v>33</v>
      </c>
      <c r="E39" s="56"/>
      <c r="F39" s="57"/>
      <c r="H39" s="73">
        <f>WORKDAY(DATE(YEAR(A37),MONTH(A37)+(DAY(A37)&gt;26),26)-1,1,祝日)</f>
        <v>46293</v>
      </c>
    </row>
    <row r="40" spans="1:8" ht="20.100000000000001" customHeight="1" x14ac:dyDescent="0.25">
      <c r="A40" s="129" t="s">
        <v>38</v>
      </c>
      <c r="B40" s="129"/>
      <c r="C40" s="129"/>
      <c r="D40" s="129"/>
      <c r="E40" s="129"/>
      <c r="F40" s="129"/>
    </row>
    <row r="41" spans="1:8" ht="20.100000000000001" customHeight="1" x14ac:dyDescent="0.25">
      <c r="A41" s="105" t="s">
        <v>37</v>
      </c>
      <c r="B41" s="105"/>
      <c r="C41" s="105"/>
      <c r="D41" s="105"/>
      <c r="E41" s="105"/>
      <c r="F41" s="105"/>
    </row>
    <row r="42" spans="1:8" ht="4.5" customHeight="1" x14ac:dyDescent="0.25">
      <c r="A42" s="79"/>
      <c r="B42" s="5"/>
      <c r="C42" s="5"/>
      <c r="D42" s="58"/>
      <c r="E42" s="58"/>
    </row>
    <row r="43" spans="1:8" ht="20.100000000000001" customHeight="1" x14ac:dyDescent="0.25">
      <c r="A43" s="79" t="s">
        <v>59</v>
      </c>
      <c r="B43" s="5"/>
      <c r="C43" s="5"/>
      <c r="D43" s="58"/>
      <c r="E43" s="58"/>
    </row>
    <row r="44" spans="1:8" ht="14.25" customHeight="1" x14ac:dyDescent="0.25">
      <c r="A44" s="83" t="s">
        <v>60</v>
      </c>
      <c r="B44" s="81"/>
      <c r="C44" s="81"/>
      <c r="D44" s="82"/>
      <c r="E44" s="60"/>
      <c r="F44" s="61"/>
    </row>
    <row r="45" spans="1:8" ht="3" customHeight="1" x14ac:dyDescent="0.25">
      <c r="A45" s="80"/>
      <c r="B45" s="81"/>
      <c r="C45" s="81"/>
      <c r="D45" s="82"/>
      <c r="E45" s="60"/>
      <c r="F45" s="61"/>
    </row>
    <row r="46" spans="1:8" x14ac:dyDescent="0.25">
      <c r="A46" s="79" t="s">
        <v>61</v>
      </c>
      <c r="B46"/>
      <c r="D46" s="58"/>
      <c r="E46" s="58"/>
      <c r="F46" s="62"/>
    </row>
    <row r="47" spans="1:8" ht="14.25" x14ac:dyDescent="0.25">
      <c r="A47" s="80" t="s">
        <v>62</v>
      </c>
      <c r="D47" s="58"/>
      <c r="E47" s="58"/>
      <c r="F47" s="62"/>
    </row>
    <row r="48" spans="1:8" x14ac:dyDescent="0.25">
      <c r="A48" s="59"/>
      <c r="D48" s="58"/>
      <c r="E48" s="58"/>
      <c r="F48" s="62"/>
    </row>
    <row r="49" spans="1:6" x14ac:dyDescent="0.25">
      <c r="A49" s="84"/>
      <c r="B49" s="84"/>
      <c r="C49" s="84"/>
      <c r="D49" s="84"/>
      <c r="E49" s="84"/>
      <c r="F49" s="84"/>
    </row>
  </sheetData>
  <sheetProtection selectLockedCells="1"/>
  <mergeCells count="24">
    <mergeCell ref="A2:F2"/>
    <mergeCell ref="A21:B24"/>
    <mergeCell ref="D27:E27"/>
    <mergeCell ref="A6:F6"/>
    <mergeCell ref="A40:F40"/>
    <mergeCell ref="A25:B30"/>
    <mergeCell ref="A31:B33"/>
    <mergeCell ref="A34:B36"/>
    <mergeCell ref="A37:B39"/>
    <mergeCell ref="A49:F49"/>
    <mergeCell ref="D8:F8"/>
    <mergeCell ref="B3:F3"/>
    <mergeCell ref="C13:C20"/>
    <mergeCell ref="A8:C9"/>
    <mergeCell ref="C22:C24"/>
    <mergeCell ref="D22:F24"/>
    <mergeCell ref="E10:E11"/>
    <mergeCell ref="A41:F41"/>
    <mergeCell ref="D25:F25"/>
    <mergeCell ref="A5:C5"/>
    <mergeCell ref="A12:B12"/>
    <mergeCell ref="A11:B11"/>
    <mergeCell ref="A10:B10"/>
    <mergeCell ref="A13:B20"/>
  </mergeCells>
  <phoneticPr fontId="1"/>
  <pageMargins left="0.23622047244094491" right="0.23622047244094491" top="0.55118110236220474" bottom="0.55118110236220474" header="0.31496062992125984" footer="0.31496062992125984"/>
  <pageSetup paperSize="9" scale="94" fitToHeight="0" orientation="portrait" r:id="rId1"/>
  <headerFooter>
    <oddHeader>&amp;R&amp;D</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3"/>
  <sheetViews>
    <sheetView workbookViewId="0">
      <selection activeCell="A12" sqref="A12"/>
    </sheetView>
  </sheetViews>
  <sheetFormatPr defaultColWidth="9" defaultRowHeight="12.75" x14ac:dyDescent="0.25"/>
  <cols>
    <col min="1" max="1" width="20.59765625" customWidth="1"/>
    <col min="6" max="6" width="9.46484375" bestFit="1" customWidth="1"/>
    <col min="7" max="7" width="10.46484375" bestFit="1" customWidth="1"/>
  </cols>
  <sheetData>
    <row r="1" spans="1:8" ht="13.15" thickBot="1" x14ac:dyDescent="0.3">
      <c r="A1" s="67">
        <v>42736</v>
      </c>
      <c r="B1" s="68" t="s">
        <v>43</v>
      </c>
      <c r="E1" s="63" t="s">
        <v>46</v>
      </c>
      <c r="F1" s="64">
        <f>Sheet2!A25</f>
        <v>46174</v>
      </c>
      <c r="G1" s="65">
        <f>YEAR(F1)</f>
        <v>2026</v>
      </c>
      <c r="H1" s="66">
        <f>MONTH(F1)</f>
        <v>6</v>
      </c>
    </row>
    <row r="2" spans="1:8" x14ac:dyDescent="0.25">
      <c r="A2" s="67">
        <v>42814</v>
      </c>
      <c r="B2" s="68" t="s">
        <v>42</v>
      </c>
      <c r="E2" t="s">
        <v>44</v>
      </c>
    </row>
    <row r="3" spans="1:8" x14ac:dyDescent="0.25">
      <c r="A3" s="67">
        <v>43180</v>
      </c>
      <c r="B3" s="68"/>
      <c r="E3" t="s">
        <v>45</v>
      </c>
    </row>
    <row r="4" spans="1:8" x14ac:dyDescent="0.25">
      <c r="A4" s="67">
        <v>43545</v>
      </c>
      <c r="B4" s="68"/>
    </row>
    <row r="5" spans="1:8" x14ac:dyDescent="0.25">
      <c r="A5" s="67">
        <v>43731</v>
      </c>
      <c r="B5" s="68"/>
    </row>
    <row r="6" spans="1:8" x14ac:dyDescent="0.25">
      <c r="A6" s="67">
        <v>43822</v>
      </c>
      <c r="B6" s="68"/>
    </row>
    <row r="7" spans="1:8" x14ac:dyDescent="0.25">
      <c r="A7" s="67">
        <v>43910</v>
      </c>
      <c r="B7" s="68"/>
    </row>
    <row r="8" spans="1:8" x14ac:dyDescent="0.25">
      <c r="A8" s="67">
        <v>44032</v>
      </c>
      <c r="B8" s="68"/>
    </row>
    <row r="9" spans="1:8" x14ac:dyDescent="0.25">
      <c r="A9" s="67">
        <v>44095</v>
      </c>
      <c r="B9" s="68"/>
    </row>
    <row r="10" spans="1:8" x14ac:dyDescent="0.25">
      <c r="A10" s="67">
        <v>44096</v>
      </c>
      <c r="B10" s="68"/>
    </row>
    <row r="11" spans="1:8" x14ac:dyDescent="0.25">
      <c r="A11" s="67">
        <v>44158</v>
      </c>
      <c r="B11" s="68"/>
    </row>
    <row r="12" spans="1:8" x14ac:dyDescent="0.25">
      <c r="A12" s="67">
        <v>44188</v>
      </c>
      <c r="B12" s="68"/>
    </row>
    <row r="13" spans="1:8" x14ac:dyDescent="0.25">
      <c r="A13" s="69"/>
      <c r="B13" s="68"/>
    </row>
  </sheetData>
  <sheetProtection sheet="1" objects="1" scenarios="1" selectLockedCells="1"/>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手引き</vt:lpstr>
      <vt:lpstr>Sheet2</vt:lpstr>
      <vt:lpstr>祝日</vt:lpstr>
      <vt:lpstr>Sheet2!Print_Area</vt:lpstr>
      <vt:lpstr>祝日</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フォートレス</dc:creator>
  <cp:lastModifiedBy>大澤勝利</cp:lastModifiedBy>
  <cp:lastPrinted>2020-01-23T04:45:16Z</cp:lastPrinted>
  <dcterms:created xsi:type="dcterms:W3CDTF">2015-06-09T01:57:02Z</dcterms:created>
  <dcterms:modified xsi:type="dcterms:W3CDTF">2025-12-19T03:04:36Z</dcterms:modified>
</cp:coreProperties>
</file>